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Доходы" sheetId="1" r:id="rId1"/>
  </sheets>
  <definedNames>
    <definedName name="__bookmark_1">'Доходы'!$B$1:$G$1</definedName>
    <definedName name="__bookmark_2">'Доходы'!$B$2:$G$30</definedName>
    <definedName name="__bookmark_4">#REF!</definedName>
    <definedName name="__bookmark_6">#REF!</definedName>
    <definedName name="__bookmark_7">#REF!</definedName>
    <definedName name="_xlnm.Print_Titles" localSheetId="0">'Доходы'!$2:$5</definedName>
  </definedNames>
  <calcPr fullCalcOnLoad="1"/>
</workbook>
</file>

<file path=xl/sharedStrings.xml><?xml version="1.0" encoding="utf-8"?>
<sst xmlns="http://schemas.openxmlformats.org/spreadsheetml/2006/main" count="70" uniqueCount="69">
  <si>
    <t>Наименование показателя</t>
  </si>
  <si>
    <t>Код дохода по бюджетной классификации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</si>
  <si>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</si>
  <si>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</si>
  <si>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</si>
  <si>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</si>
  <si>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</si>
  <si>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</si>
  <si>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</si>
  <si>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</si>
  <si>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</si>
  <si>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</si>
  <si>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Единый налог на вмененный доход для отдельных видов деятельности</t>
  </si>
  <si>
    <t>000 10502000020000110</t>
  </si>
  <si>
    <t>Единый сельскохозяйственный налог</t>
  </si>
  <si>
    <t>000 10503000010000110</t>
  </si>
  <si>
    <t>Налог, взимаемый в связи с применением патентной системы налогообложения</t>
  </si>
  <si>
    <t>000 10504000020000110</t>
  </si>
  <si>
    <t>ГОСУДАРСТВЕННАЯ ПОШЛИНА</t>
  </si>
  <si>
    <t>000 10800000000000000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</si>
  <si>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</si>
  <si>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</si>
  <si>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</si>
  <si>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000 11200000000000000</t>
  </si>
  <si>
    <t>ДОХОДЫ ОТ ОКАЗАНИЯ ПЛАТНЫХ УСЛУГ И КОМПЕНСАЦИИ ЗАТРАТ ГОСУДАРСТВА</t>
  </si>
  <si>
    <t>000 11300000000000000</t>
  </si>
  <si>
    <t>ДОХОДЫ ОТ ПРОДАЖИ МАТЕРИАЛЬНЫХ И НЕМАТЕРИАЛЬНЫХ АКТИВОВ</t>
  </si>
  <si>
    <t>000 11400000000000000</t>
  </si>
  <si>
    <t>ШТРАФЫ, САНКЦИИ, ВОЗМЕЩЕНИЕ УЩЕРБА</t>
  </si>
  <si>
    <t>000 11600000000000000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</si>
  <si>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</si>
  <si>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</si>
  <si>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</si>
  <si>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</si>
  <si>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</si>
  <si>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</si>
  <si>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Субсидии бюджетам бюджетной системы Российской Федерации (межбюджетные субсидии)</t>
  </si>
  <si>
    <t>000 20220000000000150</t>
  </si>
  <si>
    <t>Субвенции бюджетам бюджетной системы Российской Федерации</t>
  </si>
  <si>
    <t>000 20230000000000150</t>
  </si>
  <si>
    <t>Иные межбюджетные трансферты</t>
  </si>
  <si>
    <t>000 20240000000000150</t>
  </si>
  <si>
    <t>ПРОЧИЕ БЕЗВОЗМЕЗДНЫЕ ПОСТУПЛЕНИЯ</t>
  </si>
  <si>
    <t>000 20700000000000000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</si>
  <si>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</si>
  <si>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</si>
  <si>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ИТОГО</t>
  </si>
  <si>
    <t>000 11700000000000000</t>
  </si>
  <si>
    <t>ПРОЧИЕ НЕНАЛОГОВЫЕ ДОХОДЫ</t>
  </si>
  <si>
    <t>000 21800000000000000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</si>
  <si>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</si>
  <si>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Первоначально утвержденный бюджет</t>
  </si>
  <si>
    <t xml:space="preserve">Исполнено </t>
  </si>
  <si>
    <t>отклонение</t>
  </si>
  <si>
    <t>6=5/3*100</t>
  </si>
  <si>
    <t>7=5/4*100</t>
  </si>
  <si>
    <t>примечание</t>
  </si>
  <si>
    <t>Утвержденные бюджетные назначения с учетом внесенных изменений</t>
  </si>
  <si>
    <t>Исполнение обеспечено в связи увеличением МРОТ и фонда оплаты труда</t>
  </si>
  <si>
    <t>Исполнение обеспечено в связи увеличением нарушений</t>
  </si>
  <si>
    <t>Доходы МО Акбулакский район за 2021 год</t>
  </si>
  <si>
    <t>Поступление обеспечено в связи с уплатой по решениям о взыскании на основании ст.46 НК РФ организаций ООО «Геоплан», МУП «Валентина», ООО Центр гражданских и молодежных инициатив «Идея» и другие оплатили налог</t>
  </si>
  <si>
    <t>Поступление не обеспечено в связи неуплатой налога МУП «АПАП»</t>
  </si>
  <si>
    <t>Поступление по единому сельскохозяйственному налогу обеспечено в связи с тем, что ООО «Искра», ООО «Южный», КФХ «Магомедово», ООО «Солтанат Роял» и другие оплатили задолженность за 2019 год</t>
  </si>
  <si>
    <t>Поступление обеспечено в связи с увеличением взысканий по исполнительным листам службой приставов, по причине передач судебных приказов с задолженностью менее 3,0 тыс.рублей ИФНС №5</t>
  </si>
  <si>
    <t>Поступление обеспечено в связи своевременной оплатой</t>
  </si>
  <si>
    <t>В 2021 году в работе по взысканию имелось 12 решений судебных органов, или находилось в работе судов на сумму задолженности 3684,9 тыс.рублей, из них в течение года в счет погашения поступило 124,4 тыс.рублей</t>
  </si>
  <si>
    <t>Поступление обеспечено в связи новым расчетом оплаты</t>
  </si>
  <si>
    <t>Выполнение обеспечено за счет продажи на аукционах земельных участков для индивидуального жилищного строительства, увеличения поступлений заявлений о продаже на собственность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</si>
</sst>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"/>
  </numFmts>
  <fonts count="42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174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74" fontId="6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175" fontId="4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" fontId="6" fillId="33" borderId="10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23.8515625" style="0" customWidth="1"/>
    <col min="2" max="2" width="71.421875" style="0" customWidth="1"/>
    <col min="3" max="3" width="17.8515625" style="0" customWidth="1"/>
    <col min="4" max="5" width="19.28125" style="0" customWidth="1"/>
    <col min="6" max="6" width="12.7109375" style="0" customWidth="1"/>
    <col min="7" max="7" width="13.140625" style="0" customWidth="1"/>
    <col min="8" max="8" width="34.851562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5" customHeight="1">
      <c r="B2" s="21" t="s">
        <v>60</v>
      </c>
      <c r="C2" s="21"/>
      <c r="D2" s="21"/>
      <c r="E2" s="21"/>
      <c r="F2" s="21"/>
      <c r="G2" s="22"/>
    </row>
    <row r="3" spans="2:7" ht="12.75">
      <c r="B3" s="3"/>
      <c r="C3" s="3"/>
      <c r="D3" s="3"/>
      <c r="E3" s="3"/>
      <c r="F3" s="3"/>
      <c r="G3" s="3"/>
    </row>
    <row r="4" spans="1:11" ht="63.75" customHeight="1">
      <c r="A4" s="4" t="s">
        <v>1</v>
      </c>
      <c r="B4" s="5" t="s">
        <v>0</v>
      </c>
      <c r="C4" s="5" t="s">
        <v>51</v>
      </c>
      <c r="D4" s="5" t="s">
        <v>57</v>
      </c>
      <c r="E4" s="5" t="s">
        <v>52</v>
      </c>
      <c r="F4" s="5" t="s">
        <v>53</v>
      </c>
      <c r="G4" s="5" t="s">
        <v>53</v>
      </c>
      <c r="H4" s="6" t="s">
        <v>56</v>
      </c>
      <c r="K4" s="2"/>
    </row>
    <row r="5" spans="1:8" ht="12.75">
      <c r="A5" s="17">
        <v>1</v>
      </c>
      <c r="B5" s="5">
        <v>2</v>
      </c>
      <c r="C5" s="5">
        <v>3</v>
      </c>
      <c r="D5" s="5">
        <v>4</v>
      </c>
      <c r="E5" s="5">
        <v>5</v>
      </c>
      <c r="F5" s="5" t="s">
        <v>54</v>
      </c>
      <c r="G5" s="5" t="s">
        <v>55</v>
      </c>
      <c r="H5" s="17">
        <v>8</v>
      </c>
    </row>
    <row r="6" spans="1:8" s="2" customFormat="1" ht="12.75">
      <c r="A6" s="9" t="s">
        <v>3</v>
      </c>
      <c r="B6" s="10" t="s">
        <v>2</v>
      </c>
      <c r="C6" s="23">
        <f>C7+C9+C14+C15+C16+C17+C18+C19</f>
        <v>88089300</v>
      </c>
      <c r="D6" s="18">
        <f>D7+D9+D14+D15+D16+D17+D18+D19+D20</f>
        <v>90189300</v>
      </c>
      <c r="E6" s="18">
        <f>E7+E9+E14+E15+E16+E17+E18+E19+E20</f>
        <v>94150175.50999999</v>
      </c>
      <c r="F6" s="18">
        <f>E6/C6*100</f>
        <v>106.88037651564946</v>
      </c>
      <c r="G6" s="11">
        <f>E6/D6*100</f>
        <v>104.3917355052096</v>
      </c>
      <c r="H6" s="12"/>
    </row>
    <row r="7" spans="1:8" ht="12.75">
      <c r="A7" s="13" t="s">
        <v>5</v>
      </c>
      <c r="B7" s="7" t="s">
        <v>4</v>
      </c>
      <c r="C7" s="24">
        <v>70444000</v>
      </c>
      <c r="D7" s="19">
        <v>70922900</v>
      </c>
      <c r="E7" s="19">
        <v>72282373.61</v>
      </c>
      <c r="F7" s="19">
        <f aca="true" t="shared" si="0" ref="F7:F30">E7/C7*100</f>
        <v>102.60969509113622</v>
      </c>
      <c r="G7" s="8">
        <f aca="true" t="shared" si="1" ref="G7:G30">E7/D7*100</f>
        <v>101.91683308212156</v>
      </c>
      <c r="H7" s="12"/>
    </row>
    <row r="8" spans="1:8" ht="36">
      <c r="A8" s="13" t="s">
        <v>7</v>
      </c>
      <c r="B8" s="7" t="s">
        <v>6</v>
      </c>
      <c r="C8" s="24">
        <v>70444000</v>
      </c>
      <c r="D8" s="19">
        <v>70922900</v>
      </c>
      <c r="E8" s="19">
        <v>72282373.61</v>
      </c>
      <c r="F8" s="19">
        <f t="shared" si="0"/>
        <v>102.60969509113622</v>
      </c>
      <c r="G8" s="8">
        <f t="shared" si="1"/>
        <v>101.91683308212156</v>
      </c>
      <c r="H8" s="20" t="s">
        <v>58</v>
      </c>
    </row>
    <row r="9" spans="1:8" ht="12.75">
      <c r="A9" s="13" t="s">
        <v>9</v>
      </c>
      <c r="B9" s="7" t="s">
        <v>8</v>
      </c>
      <c r="C9" s="24">
        <f>C10+C11+C12+C13</f>
        <v>9900000</v>
      </c>
      <c r="D9" s="19">
        <f>D10+D11+D12+D13</f>
        <v>11222200</v>
      </c>
      <c r="E9" s="19">
        <f>E10+E11+E12+E13</f>
        <v>12667603.319999998</v>
      </c>
      <c r="F9" s="19">
        <f t="shared" si="0"/>
        <v>127.95558909090907</v>
      </c>
      <c r="G9" s="8">
        <f t="shared" si="1"/>
        <v>112.87985706902388</v>
      </c>
      <c r="H9" s="12"/>
    </row>
    <row r="10" spans="1:8" ht="84">
      <c r="A10" s="13" t="s">
        <v>11</v>
      </c>
      <c r="B10" s="7" t="s">
        <v>10</v>
      </c>
      <c r="C10" s="24">
        <v>8354000</v>
      </c>
      <c r="D10" s="19">
        <v>8354000</v>
      </c>
      <c r="E10" s="19">
        <v>9117314.2</v>
      </c>
      <c r="F10" s="19">
        <f t="shared" si="0"/>
        <v>109.1371103662916</v>
      </c>
      <c r="G10" s="8">
        <f t="shared" si="1"/>
        <v>109.1371103662916</v>
      </c>
      <c r="H10" s="20" t="s">
        <v>61</v>
      </c>
    </row>
    <row r="11" spans="1:8" ht="24">
      <c r="A11" s="13" t="s">
        <v>13</v>
      </c>
      <c r="B11" s="7" t="s">
        <v>12</v>
      </c>
      <c r="C11" s="24">
        <v>460000</v>
      </c>
      <c r="D11" s="19">
        <v>460000</v>
      </c>
      <c r="E11" s="19">
        <v>317396.09</v>
      </c>
      <c r="F11" s="19">
        <f t="shared" si="0"/>
        <v>68.99915000000001</v>
      </c>
      <c r="G11" s="8">
        <f t="shared" si="1"/>
        <v>68.99915000000001</v>
      </c>
      <c r="H11" s="20" t="s">
        <v>62</v>
      </c>
    </row>
    <row r="12" spans="1:8" ht="84">
      <c r="A12" s="13" t="s">
        <v>15</v>
      </c>
      <c r="B12" s="7" t="s">
        <v>14</v>
      </c>
      <c r="C12" s="24">
        <v>460000</v>
      </c>
      <c r="D12" s="19">
        <v>1782200</v>
      </c>
      <c r="E12" s="19">
        <v>1966821.77</v>
      </c>
      <c r="F12" s="19">
        <f t="shared" si="0"/>
        <v>427.56995</v>
      </c>
      <c r="G12" s="8">
        <f t="shared" si="1"/>
        <v>110.35920603748177</v>
      </c>
      <c r="H12" s="20" t="s">
        <v>63</v>
      </c>
    </row>
    <row r="13" spans="1:8" ht="72">
      <c r="A13" s="13" t="s">
        <v>17</v>
      </c>
      <c r="B13" s="7" t="s">
        <v>16</v>
      </c>
      <c r="C13" s="24">
        <v>626000</v>
      </c>
      <c r="D13" s="19">
        <v>626000</v>
      </c>
      <c r="E13" s="19">
        <v>1266071.26</v>
      </c>
      <c r="F13" s="19">
        <f t="shared" si="0"/>
        <v>202.2478051118211</v>
      </c>
      <c r="G13" s="8">
        <f t="shared" si="1"/>
        <v>202.2478051118211</v>
      </c>
      <c r="H13" s="20" t="s">
        <v>64</v>
      </c>
    </row>
    <row r="14" spans="1:8" ht="24">
      <c r="A14" s="13" t="s">
        <v>19</v>
      </c>
      <c r="B14" s="7" t="s">
        <v>18</v>
      </c>
      <c r="C14" s="24">
        <v>2653000</v>
      </c>
      <c r="D14" s="19">
        <v>2653000</v>
      </c>
      <c r="E14" s="19">
        <v>2676042.46</v>
      </c>
      <c r="F14" s="19">
        <f t="shared" si="0"/>
        <v>100.86854353562005</v>
      </c>
      <c r="G14" s="8">
        <f t="shared" si="1"/>
        <v>100.86854353562005</v>
      </c>
      <c r="H14" s="20" t="s">
        <v>65</v>
      </c>
    </row>
    <row r="15" spans="1:8" ht="75" customHeight="1">
      <c r="A15" s="13" t="s">
        <v>21</v>
      </c>
      <c r="B15" s="7" t="s">
        <v>20</v>
      </c>
      <c r="C15" s="24">
        <v>3928300</v>
      </c>
      <c r="D15" s="19">
        <v>3928300</v>
      </c>
      <c r="E15" s="19">
        <v>4079290.7</v>
      </c>
      <c r="F15" s="19">
        <f t="shared" si="0"/>
        <v>103.84366519868647</v>
      </c>
      <c r="G15" s="8">
        <f t="shared" si="1"/>
        <v>103.84366519868647</v>
      </c>
      <c r="H15" s="20" t="s">
        <v>66</v>
      </c>
    </row>
    <row r="16" spans="1:8" ht="24">
      <c r="A16" s="13" t="s">
        <v>23</v>
      </c>
      <c r="B16" s="7" t="s">
        <v>22</v>
      </c>
      <c r="C16" s="24">
        <v>92100</v>
      </c>
      <c r="D16" s="19">
        <v>391000</v>
      </c>
      <c r="E16" s="19">
        <v>387394.85</v>
      </c>
      <c r="F16" s="19">
        <f t="shared" si="0"/>
        <v>420.62415852334414</v>
      </c>
      <c r="G16" s="8">
        <f t="shared" si="1"/>
        <v>99.07796675191815</v>
      </c>
      <c r="H16" s="20" t="s">
        <v>67</v>
      </c>
    </row>
    <row r="17" spans="1:8" ht="24">
      <c r="A17" s="13" t="s">
        <v>25</v>
      </c>
      <c r="B17" s="7" t="s">
        <v>24</v>
      </c>
      <c r="C17" s="24">
        <v>0</v>
      </c>
      <c r="D17" s="19">
        <v>0</v>
      </c>
      <c r="E17" s="19">
        <v>152019.84</v>
      </c>
      <c r="F17" s="19" t="e">
        <f t="shared" si="0"/>
        <v>#DIV/0!</v>
      </c>
      <c r="G17" s="8" t="e">
        <f t="shared" si="1"/>
        <v>#DIV/0!</v>
      </c>
      <c r="H17" s="12"/>
    </row>
    <row r="18" spans="1:8" ht="72">
      <c r="A18" s="13" t="s">
        <v>27</v>
      </c>
      <c r="B18" s="7" t="s">
        <v>26</v>
      </c>
      <c r="C18" s="24">
        <v>620000</v>
      </c>
      <c r="D18" s="19">
        <v>620000</v>
      </c>
      <c r="E18" s="19">
        <v>1336467.76</v>
      </c>
      <c r="F18" s="19">
        <f t="shared" si="0"/>
        <v>215.55931612903225</v>
      </c>
      <c r="G18" s="8">
        <f t="shared" si="1"/>
        <v>215.55931612903225</v>
      </c>
      <c r="H18" s="20" t="s">
        <v>68</v>
      </c>
    </row>
    <row r="19" spans="1:8" ht="24">
      <c r="A19" s="13" t="s">
        <v>29</v>
      </c>
      <c r="B19" s="7" t="s">
        <v>28</v>
      </c>
      <c r="C19" s="24">
        <v>451900</v>
      </c>
      <c r="D19" s="19">
        <v>451900</v>
      </c>
      <c r="E19" s="19">
        <v>568982.97</v>
      </c>
      <c r="F19" s="19">
        <f t="shared" si="0"/>
        <v>125.90904403629122</v>
      </c>
      <c r="G19" s="8">
        <f t="shared" si="1"/>
        <v>125.90904403629122</v>
      </c>
      <c r="H19" s="20" t="s">
        <v>59</v>
      </c>
    </row>
    <row r="20" spans="1:8" ht="12.75">
      <c r="A20" s="13" t="s">
        <v>47</v>
      </c>
      <c r="B20" s="7" t="s">
        <v>48</v>
      </c>
      <c r="C20" s="24">
        <v>0</v>
      </c>
      <c r="D20" s="19">
        <v>0</v>
      </c>
      <c r="E20" s="19">
        <v>0</v>
      </c>
      <c r="F20" s="19">
        <v>0</v>
      </c>
      <c r="G20" s="8">
        <v>0</v>
      </c>
      <c r="H20" s="20"/>
    </row>
    <row r="21" spans="1:8" s="2" customFormat="1" ht="12.75">
      <c r="A21" s="9" t="s">
        <v>31</v>
      </c>
      <c r="B21" s="10" t="s">
        <v>30</v>
      </c>
      <c r="C21" s="23">
        <f>C22</f>
        <v>618552200</v>
      </c>
      <c r="D21" s="18">
        <f>D22+D27+D28+D29</f>
        <v>663408485.71</v>
      </c>
      <c r="E21" s="18">
        <f>E22+E27+E28+E29</f>
        <v>656559032.47</v>
      </c>
      <c r="F21" s="19">
        <f t="shared" si="0"/>
        <v>106.14448262733525</v>
      </c>
      <c r="G21" s="8">
        <f t="shared" si="1"/>
        <v>98.96753608258877</v>
      </c>
      <c r="H21" s="12"/>
    </row>
    <row r="22" spans="1:8" ht="24">
      <c r="A22" s="13" t="s">
        <v>33</v>
      </c>
      <c r="B22" s="7" t="s">
        <v>32</v>
      </c>
      <c r="C22" s="24">
        <f>C23+C24+C25+C26</f>
        <v>618552200</v>
      </c>
      <c r="D22" s="19">
        <f>D23+D24+D25+D26</f>
        <v>662908485.71</v>
      </c>
      <c r="E22" s="19">
        <f>E23+E24+E25+E26</f>
        <v>656107067.25</v>
      </c>
      <c r="F22" s="19">
        <f t="shared" si="0"/>
        <v>106.07141438507534</v>
      </c>
      <c r="G22" s="8">
        <f t="shared" si="1"/>
        <v>98.97400340972925</v>
      </c>
      <c r="H22" s="12"/>
    </row>
    <row r="23" spans="1:8" ht="12.75">
      <c r="A23" s="13" t="s">
        <v>35</v>
      </c>
      <c r="B23" s="7" t="s">
        <v>34</v>
      </c>
      <c r="C23" s="24">
        <v>199755000</v>
      </c>
      <c r="D23" s="19">
        <v>225153900</v>
      </c>
      <c r="E23" s="19">
        <v>222783113.07</v>
      </c>
      <c r="F23" s="19">
        <f t="shared" si="0"/>
        <v>111.52817855372832</v>
      </c>
      <c r="G23" s="8">
        <f t="shared" si="1"/>
        <v>98.94703714659173</v>
      </c>
      <c r="H23" s="12"/>
    </row>
    <row r="24" spans="1:8" ht="24">
      <c r="A24" s="13" t="s">
        <v>37</v>
      </c>
      <c r="B24" s="7" t="s">
        <v>36</v>
      </c>
      <c r="C24" s="24">
        <v>26102600</v>
      </c>
      <c r="D24" s="19">
        <v>37818885.71</v>
      </c>
      <c r="E24" s="19">
        <v>37476386.49</v>
      </c>
      <c r="F24" s="19">
        <f t="shared" si="0"/>
        <v>143.5733853715722</v>
      </c>
      <c r="G24" s="8">
        <f t="shared" si="1"/>
        <v>99.09436988010084</v>
      </c>
      <c r="H24" s="12"/>
    </row>
    <row r="25" spans="1:8" ht="12.75">
      <c r="A25" s="13" t="s">
        <v>39</v>
      </c>
      <c r="B25" s="7" t="s">
        <v>38</v>
      </c>
      <c r="C25" s="24">
        <v>346539600</v>
      </c>
      <c r="D25" s="19">
        <v>351264100</v>
      </c>
      <c r="E25" s="19">
        <v>347175967.69</v>
      </c>
      <c r="F25" s="19">
        <f t="shared" si="0"/>
        <v>100.1836349121428</v>
      </c>
      <c r="G25" s="8">
        <f t="shared" si="1"/>
        <v>98.83616563434748</v>
      </c>
      <c r="H25" s="12"/>
    </row>
    <row r="26" spans="1:8" ht="12.75">
      <c r="A26" s="13" t="s">
        <v>41</v>
      </c>
      <c r="B26" s="7" t="s">
        <v>40</v>
      </c>
      <c r="C26" s="24">
        <v>46155000</v>
      </c>
      <c r="D26" s="19">
        <v>48671600</v>
      </c>
      <c r="E26" s="19">
        <v>48671600</v>
      </c>
      <c r="F26" s="19">
        <f t="shared" si="0"/>
        <v>105.45249702090783</v>
      </c>
      <c r="G26" s="8">
        <f t="shared" si="1"/>
        <v>100</v>
      </c>
      <c r="H26" s="12"/>
    </row>
    <row r="27" spans="1:8" ht="12.75">
      <c r="A27" s="13" t="s">
        <v>43</v>
      </c>
      <c r="B27" s="7" t="s">
        <v>42</v>
      </c>
      <c r="C27" s="24">
        <v>0</v>
      </c>
      <c r="D27" s="19">
        <v>500000</v>
      </c>
      <c r="E27" s="19">
        <v>500000</v>
      </c>
      <c r="F27" s="19">
        <v>0</v>
      </c>
      <c r="G27" s="8">
        <f t="shared" si="1"/>
        <v>100</v>
      </c>
      <c r="H27" s="12"/>
    </row>
    <row r="28" spans="1:8" ht="36">
      <c r="A28" s="13" t="s">
        <v>49</v>
      </c>
      <c r="B28" s="7" t="s">
        <v>50</v>
      </c>
      <c r="C28" s="24">
        <v>0</v>
      </c>
      <c r="D28" s="19">
        <v>0</v>
      </c>
      <c r="E28" s="19">
        <v>0</v>
      </c>
      <c r="F28" s="19">
        <v>0</v>
      </c>
      <c r="G28" s="8">
        <v>0</v>
      </c>
      <c r="H28" s="12"/>
    </row>
    <row r="29" spans="1:8" ht="24">
      <c r="A29" s="13" t="s">
        <v>45</v>
      </c>
      <c r="B29" s="7" t="s">
        <v>44</v>
      </c>
      <c r="C29" s="24">
        <v>0</v>
      </c>
      <c r="D29" s="19">
        <v>0</v>
      </c>
      <c r="E29" s="19">
        <v>-48034.78</v>
      </c>
      <c r="F29" s="19">
        <v>0</v>
      </c>
      <c r="G29" s="8">
        <v>0</v>
      </c>
      <c r="H29" s="12"/>
    </row>
    <row r="30" spans="1:8" s="2" customFormat="1" ht="12.75">
      <c r="A30" s="14"/>
      <c r="B30" s="15" t="s">
        <v>46</v>
      </c>
      <c r="C30" s="25">
        <f>C21+C6</f>
        <v>706641500</v>
      </c>
      <c r="D30" s="16">
        <f>D21+D6</f>
        <v>753597785.71</v>
      </c>
      <c r="E30" s="16">
        <f>E21+E6</f>
        <v>750709207.98</v>
      </c>
      <c r="F30" s="18">
        <f t="shared" si="0"/>
        <v>106.23621850400804</v>
      </c>
      <c r="G30" s="11">
        <f t="shared" si="1"/>
        <v>99.61669503483499</v>
      </c>
      <c r="H30" s="12"/>
    </row>
  </sheetData>
  <sheetProtection/>
  <mergeCells count="1">
    <mergeCell ref="B2:G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Valera</cp:lastModifiedBy>
  <cp:lastPrinted>2022-12-19T04:42:12Z</cp:lastPrinted>
  <dcterms:modified xsi:type="dcterms:W3CDTF">2022-12-19T05:03:00Z</dcterms:modified>
  <cp:category/>
  <cp:version/>
  <cp:contentType/>
  <cp:contentStatus/>
</cp:coreProperties>
</file>